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1" i="1"/>
  <c r="H67"/>
  <c r="I67"/>
  <c r="J67"/>
  <c r="H31"/>
  <c r="I31"/>
  <c r="J31"/>
  <c r="G72"/>
  <c r="D53"/>
  <c r="E39" l="1"/>
  <c r="E42" s="1"/>
  <c r="F39"/>
  <c r="E38"/>
  <c r="I36"/>
  <c r="J36"/>
  <c r="D36"/>
  <c r="E36"/>
  <c r="F36"/>
  <c r="G36"/>
  <c r="H36"/>
  <c r="D39"/>
  <c r="G39"/>
  <c r="H39"/>
  <c r="I39"/>
  <c r="J39"/>
  <c r="D38"/>
  <c r="F38"/>
  <c r="G38"/>
  <c r="H38"/>
  <c r="I38"/>
  <c r="J38"/>
  <c r="E41" l="1"/>
  <c r="F41"/>
  <c r="G41"/>
  <c r="H41"/>
  <c r="I41"/>
  <c r="J41"/>
  <c r="E111"/>
  <c r="F111"/>
  <c r="G111"/>
  <c r="H111"/>
  <c r="I111"/>
  <c r="J111"/>
  <c r="F86"/>
  <c r="G86"/>
  <c r="H86"/>
  <c r="J86"/>
  <c r="D85"/>
  <c r="G85"/>
  <c r="H85"/>
  <c r="J85"/>
  <c r="D77" l="1"/>
  <c r="E77"/>
  <c r="F77"/>
  <c r="G77"/>
  <c r="H77"/>
  <c r="I77"/>
  <c r="J77"/>
  <c r="F42" l="1"/>
  <c r="G42"/>
  <c r="H42"/>
  <c r="I42"/>
  <c r="J42"/>
  <c r="H72" l="1"/>
  <c r="E87"/>
  <c r="E67"/>
  <c r="E13"/>
  <c r="E107" l="1"/>
  <c r="J87"/>
  <c r="I87"/>
  <c r="H87"/>
  <c r="G87"/>
  <c r="F87"/>
  <c r="I72"/>
  <c r="D72"/>
  <c r="G67"/>
  <c r="F67"/>
  <c r="D67"/>
  <c r="J62"/>
  <c r="I62"/>
  <c r="H62"/>
  <c r="G62"/>
  <c r="F62"/>
  <c r="E62"/>
  <c r="D62"/>
  <c r="H57"/>
  <c r="G57"/>
  <c r="J54"/>
  <c r="I54"/>
  <c r="H54"/>
  <c r="G54"/>
  <c r="F54"/>
  <c r="E54"/>
  <c r="D54"/>
  <c r="J53"/>
  <c r="I53"/>
  <c r="H53"/>
  <c r="G53"/>
  <c r="F53"/>
  <c r="E53"/>
  <c r="G31"/>
  <c r="E31"/>
  <c r="D31"/>
  <c r="J22"/>
  <c r="I22"/>
  <c r="H22"/>
  <c r="G22"/>
  <c r="F22"/>
  <c r="E22"/>
  <c r="D22"/>
  <c r="J48"/>
  <c r="I48"/>
  <c r="H48"/>
  <c r="G48"/>
  <c r="F48"/>
  <c r="E48"/>
  <c r="D48"/>
  <c r="J47"/>
  <c r="G47"/>
  <c r="F47"/>
  <c r="E47"/>
  <c r="D47"/>
  <c r="J13"/>
  <c r="I13"/>
  <c r="H13"/>
  <c r="G13"/>
  <c r="F13"/>
  <c r="D13"/>
  <c r="J72" l="1"/>
  <c r="F72"/>
  <c r="E72"/>
  <c r="D87"/>
  <c r="F17"/>
  <c r="J17"/>
  <c r="I47"/>
  <c r="E17"/>
  <c r="I17"/>
  <c r="H47"/>
  <c r="D17"/>
  <c r="H17"/>
  <c r="G17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D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E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F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G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H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I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J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<sst xmlns="http://schemas.openxmlformats.org/spreadsheetml/2006/main" count="224" uniqueCount="92">
  <si>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</si>
  <si>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</si>
  <si>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</si>
  <si>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</si>
  <si>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</si>
  <si>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</si>
  <si>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</si>
  <si>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</si>
  <si>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</si>
  <si>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</si>
  <si>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</si>
  <si>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</si>
  <si>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</si>
  <si>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</si>
  <si>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</si>
  <si>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</si>
  <si>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</si>
  <si>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</si>
  <si>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</si>
  <si>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</si>
  <si>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</si>
  <si>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</si>
  <si>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</si>
  <si>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</si>
  <si>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</si>
  <si>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</si>
  <si>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</si>
  <si>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</si>
  <si>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</si>
  <si>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</si>
  <si>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</si>
  <si>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</si>
  <si>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</si>
  <si>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</si>
  <si>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</si>
  <si>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</si>
  <si>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</si>
  <si>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</si>
  <si>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</si>
  <si>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</si>
  <si>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</si>
  <si>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</si>
  <si>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</si>
  <si>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</si>
  <si>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</si>
  <si>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</si>
  <si>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</si>
  <si>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</si>
  <si>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</si>
  <si>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</si>
  <si>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</si>
  <si>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</si>
  <si>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</si>
  <si>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</si>
  <si>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</si>
  <si>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</si>
  <si>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</si>
  <si>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</si>
  <si>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</si>
  <si>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</si>
  <si>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</si>
  <si>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</si>
  <si>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</si>
  <si>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</si>
  <si>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</si>
  <si>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</si>
  <si>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</si>
  <si>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</si>
  <si>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</si>
  <si>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</si>
  <si>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</si>
  <si>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</si>
  <si>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</si>
  <si>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</si>
  <si>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</si>
  <si>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</si>
  <si>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</si>
  <si>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</si>
  <si>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</si>
  <si>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</si>
  <si>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</si>
  <si>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</si>
  <si>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</si>
  <si>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</si>
  <si>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</si>
  <si>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фактическое исполнение за отчетный финансовый год   (2015)       </t>
  </si>
  <si>
    <t xml:space="preserve">фактическое исполнение за отчетный финансовый год   (2016)       </t>
  </si>
  <si>
    <t>по факту за 2016 год (справочно)</t>
  </si>
  <si>
    <t>по факту за 2017 год (справочно)</t>
  </si>
  <si>
    <t xml:space="preserve">по плану на 2018 год            </t>
  </si>
  <si>
    <t>по состоянию на 01.07.2018 года</t>
  </si>
  <si>
    <t xml:space="preserve">фактическое исполнение за отчетный финансовый год   (2017)      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</si>
</sst>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2" borderId="0" xfId="0" applyFill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164" fontId="5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/>
    <xf numFmtId="0" fontId="4" fillId="2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topLeftCell="A101" workbookViewId="0">
      <selection sqref="A1:J114"/>
    </sheetView>
  </sheetViews>
  <sheetFormatPr defaultRowHeight="15"/>
  <cols>
    <col min="1" max="1" width="5.28515625" customWidth="1"/>
    <col min="2" max="2" width="22.28515625" customWidth="1"/>
    <col min="3" max="3" width="11.140625" customWidth="1"/>
    <col min="4" max="4" width="12.85546875" style="14" customWidth="1"/>
    <col min="5" max="5" width="12.28515625" style="14" customWidth="1"/>
    <col min="6" max="6" width="11.5703125" style="14" customWidth="1"/>
    <col min="7" max="7" width="11" style="14" customWidth="1"/>
    <col min="8" max="8" width="10.42578125" style="14" customWidth="1"/>
    <col min="9" max="9" width="11.140625" style="14" customWidth="1"/>
    <col min="10" max="10" width="12" style="14" customWidth="1"/>
    <col min="11" max="11" width="12.42578125" customWidth="1"/>
  </cols>
  <sheetData>
    <row r="1" spans="1:10" ht="18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8.7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8.75">
      <c r="A5" s="58" t="s">
        <v>90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" customHeight="1">
      <c r="A6" s="1"/>
      <c r="C6" s="2"/>
      <c r="D6" s="24"/>
      <c r="J6" s="24" t="s">
        <v>4</v>
      </c>
    </row>
    <row r="7" spans="1:10" ht="15.75">
      <c r="A7" s="3"/>
      <c r="C7" s="2"/>
    </row>
    <row r="8" spans="1:10" ht="15" customHeight="1">
      <c r="A8" s="54" t="s">
        <v>5</v>
      </c>
      <c r="B8" s="54" t="s">
        <v>6</v>
      </c>
      <c r="C8" s="56" t="s">
        <v>7</v>
      </c>
      <c r="D8" s="57" t="s">
        <v>8</v>
      </c>
      <c r="E8" s="59" t="s">
        <v>9</v>
      </c>
      <c r="F8" s="59" t="s">
        <v>10</v>
      </c>
      <c r="G8" s="59" t="s">
        <v>11</v>
      </c>
      <c r="H8" s="59" t="s">
        <v>12</v>
      </c>
      <c r="I8" s="59" t="s">
        <v>13</v>
      </c>
      <c r="J8" s="59" t="s">
        <v>14</v>
      </c>
    </row>
    <row r="9" spans="1:10" ht="54" customHeight="1">
      <c r="A9" s="55"/>
      <c r="B9" s="55"/>
      <c r="C9" s="56"/>
      <c r="D9" s="57"/>
      <c r="E9" s="60"/>
      <c r="F9" s="60"/>
      <c r="G9" s="60"/>
      <c r="H9" s="60"/>
      <c r="I9" s="60"/>
      <c r="J9" s="60"/>
    </row>
    <row r="10" spans="1:10" ht="51" customHeight="1">
      <c r="A10" s="41" t="s">
        <v>15</v>
      </c>
      <c r="B10" s="42" t="s">
        <v>16</v>
      </c>
      <c r="C10" s="43"/>
      <c r="D10" s="44"/>
      <c r="E10" s="45"/>
      <c r="F10" s="45"/>
      <c r="G10" s="45"/>
      <c r="H10" s="45"/>
      <c r="I10" s="45"/>
      <c r="J10" s="45"/>
    </row>
    <row r="11" spans="1:10" ht="34.5" customHeight="1">
      <c r="A11" s="41"/>
      <c r="B11" s="42" t="s">
        <v>17</v>
      </c>
      <c r="C11" s="43" t="s">
        <v>18</v>
      </c>
      <c r="D11" s="16">
        <v>269081.09999999998</v>
      </c>
      <c r="E11" s="16">
        <v>48710.8</v>
      </c>
      <c r="F11" s="16">
        <v>56680.4</v>
      </c>
      <c r="G11" s="16">
        <v>44685.2</v>
      </c>
      <c r="H11" s="16">
        <v>57866.400000000001</v>
      </c>
      <c r="I11" s="16">
        <v>201484.9</v>
      </c>
      <c r="J11" s="16">
        <v>181312.2</v>
      </c>
    </row>
    <row r="12" spans="1:10" ht="37.5" customHeight="1">
      <c r="A12" s="41"/>
      <c r="B12" s="42" t="s">
        <v>19</v>
      </c>
      <c r="C12" s="43" t="s">
        <v>18</v>
      </c>
      <c r="D12" s="16">
        <v>93808.4</v>
      </c>
      <c r="E12" s="16">
        <v>27284.1</v>
      </c>
      <c r="F12" s="16">
        <v>29616.7</v>
      </c>
      <c r="G12" s="16">
        <v>19594.5</v>
      </c>
      <c r="H12" s="16">
        <v>28693.1</v>
      </c>
      <c r="I12" s="16">
        <v>54550.2</v>
      </c>
      <c r="J12" s="16">
        <v>109359.4</v>
      </c>
    </row>
    <row r="13" spans="1:10" ht="19.5" customHeight="1">
      <c r="A13" s="41"/>
      <c r="B13" s="42" t="s">
        <v>20</v>
      </c>
      <c r="C13" s="43" t="s">
        <v>21</v>
      </c>
      <c r="D13" s="16">
        <f>D12/D11*100</f>
        <v>34.862500562098191</v>
      </c>
      <c r="E13" s="16">
        <f t="shared" ref="E13:J13" si="0">E12/E11*100</f>
        <v>56.012424349425579</v>
      </c>
      <c r="F13" s="16">
        <f t="shared" si="0"/>
        <v>52.252101255460438</v>
      </c>
      <c r="G13" s="16">
        <f t="shared" si="0"/>
        <v>43.850089067521239</v>
      </c>
      <c r="H13" s="16">
        <f t="shared" si="0"/>
        <v>49.585078733081716</v>
      </c>
      <c r="I13" s="16">
        <f t="shared" si="0"/>
        <v>27.074088430448136</v>
      </c>
      <c r="J13" s="16">
        <f t="shared" si="0"/>
        <v>60.315522066358461</v>
      </c>
    </row>
    <row r="14" spans="1:10" ht="66.75" customHeight="1">
      <c r="A14" s="41" t="s">
        <v>22</v>
      </c>
      <c r="B14" s="42" t="s">
        <v>23</v>
      </c>
      <c r="C14" s="43"/>
      <c r="D14" s="16"/>
      <c r="E14" s="34"/>
      <c r="F14" s="34"/>
      <c r="G14" s="34"/>
      <c r="H14" s="34"/>
      <c r="I14" s="34"/>
      <c r="J14" s="34"/>
    </row>
    <row r="15" spans="1:10" ht="36.75" customHeight="1">
      <c r="A15" s="41"/>
      <c r="B15" s="42" t="s">
        <v>17</v>
      </c>
      <c r="C15" s="43" t="s">
        <v>18</v>
      </c>
      <c r="D15" s="16">
        <v>38138</v>
      </c>
      <c r="E15" s="16">
        <v>1863</v>
      </c>
      <c r="F15" s="16">
        <v>2434</v>
      </c>
      <c r="G15" s="16">
        <v>2069</v>
      </c>
      <c r="H15" s="16">
        <v>12393</v>
      </c>
      <c r="I15" s="16">
        <v>7914</v>
      </c>
      <c r="J15" s="16">
        <v>123687</v>
      </c>
    </row>
    <row r="16" spans="1:10" ht="31.5" customHeight="1">
      <c r="A16" s="41"/>
      <c r="B16" s="42" t="s">
        <v>19</v>
      </c>
      <c r="C16" s="43" t="s">
        <v>18</v>
      </c>
      <c r="D16" s="16">
        <v>37039.300000000003</v>
      </c>
      <c r="E16" s="16">
        <v>2676.5</v>
      </c>
      <c r="F16" s="16">
        <v>1420.9</v>
      </c>
      <c r="G16" s="16">
        <v>1172.8</v>
      </c>
      <c r="H16" s="16">
        <v>7191.3</v>
      </c>
      <c r="I16" s="16">
        <v>4829.1000000000004</v>
      </c>
      <c r="J16" s="16">
        <v>11873.4</v>
      </c>
    </row>
    <row r="17" spans="1:11" ht="18.75" customHeight="1">
      <c r="A17" s="41"/>
      <c r="B17" s="42" t="s">
        <v>20</v>
      </c>
      <c r="C17" s="43" t="s">
        <v>21</v>
      </c>
      <c r="D17" s="16">
        <f>D16/D15*100</f>
        <v>97.119146258325046</v>
      </c>
      <c r="E17" s="16">
        <f t="shared" ref="E17:J17" si="1">E16/E15*100</f>
        <v>143.66612989801396</v>
      </c>
      <c r="F17" s="16">
        <f t="shared" si="1"/>
        <v>58.377156943303213</v>
      </c>
      <c r="G17" s="16">
        <f t="shared" si="1"/>
        <v>56.684388593523437</v>
      </c>
      <c r="H17" s="16">
        <f t="shared" si="1"/>
        <v>58.027112079399664</v>
      </c>
      <c r="I17" s="16">
        <f t="shared" si="1"/>
        <v>61.019711902956786</v>
      </c>
      <c r="J17" s="16">
        <f t="shared" si="1"/>
        <v>9.5995537121928738</v>
      </c>
    </row>
    <row r="18" spans="1:11" ht="52.5" customHeight="1">
      <c r="A18" s="21" t="s">
        <v>24</v>
      </c>
      <c r="B18" s="46" t="s">
        <v>25</v>
      </c>
      <c r="C18" s="18"/>
      <c r="D18" s="16"/>
      <c r="E18" s="34"/>
      <c r="F18" s="34"/>
      <c r="G18" s="34"/>
      <c r="H18" s="34"/>
      <c r="I18" s="34"/>
      <c r="J18" s="34"/>
    </row>
    <row r="19" spans="1:11" ht="82.5" customHeight="1">
      <c r="A19" s="8"/>
      <c r="B19" s="9" t="s">
        <v>86</v>
      </c>
      <c r="C19" s="27" t="s">
        <v>18</v>
      </c>
      <c r="D19" s="17">
        <v>219379.9</v>
      </c>
      <c r="E19" s="15">
        <v>132623.4</v>
      </c>
      <c r="F19" s="15">
        <v>69383.600000000006</v>
      </c>
      <c r="G19" s="15">
        <v>35116.800000000003</v>
      </c>
      <c r="H19" s="15">
        <v>75051.3</v>
      </c>
      <c r="I19" s="15">
        <v>102898.1</v>
      </c>
      <c r="J19" s="15">
        <v>223310.8</v>
      </c>
      <c r="K19" s="28"/>
    </row>
    <row r="20" spans="1:11" ht="34.5" customHeight="1">
      <c r="A20" s="8"/>
      <c r="B20" s="9" t="s">
        <v>17</v>
      </c>
      <c r="C20" s="10" t="s">
        <v>18</v>
      </c>
      <c r="D20" s="16">
        <v>271114.59999999998</v>
      </c>
      <c r="E20" s="16">
        <v>48957.2</v>
      </c>
      <c r="F20" s="7">
        <v>56680.5</v>
      </c>
      <c r="G20" s="16">
        <v>45553.5</v>
      </c>
      <c r="H20" s="16">
        <v>60649.5</v>
      </c>
      <c r="I20" s="16">
        <v>206535.9</v>
      </c>
      <c r="J20" s="16">
        <v>185817.9</v>
      </c>
      <c r="K20" s="28"/>
    </row>
    <row r="21" spans="1:11" ht="33" customHeight="1">
      <c r="A21" s="8"/>
      <c r="B21" s="9" t="s">
        <v>19</v>
      </c>
      <c r="C21" s="10" t="s">
        <v>18</v>
      </c>
      <c r="D21" s="16">
        <v>73195.199999999997</v>
      </c>
      <c r="E21" s="16">
        <v>25328.2</v>
      </c>
      <c r="F21" s="16">
        <v>29389.9</v>
      </c>
      <c r="G21" s="16">
        <v>20070.8</v>
      </c>
      <c r="H21" s="16">
        <v>28897.1</v>
      </c>
      <c r="I21" s="16">
        <v>50636.4</v>
      </c>
      <c r="J21" s="16">
        <v>102536</v>
      </c>
      <c r="K21" s="28"/>
    </row>
    <row r="22" spans="1:11" ht="25.5" customHeight="1">
      <c r="A22" s="8"/>
      <c r="B22" s="9" t="s">
        <v>20</v>
      </c>
      <c r="C22" s="10" t="s">
        <v>21</v>
      </c>
      <c r="D22" s="16">
        <f>D21/D20*100</f>
        <v>26.997882076435577</v>
      </c>
      <c r="E22" s="16">
        <f>E21/E20*100</f>
        <v>51.735393363999584</v>
      </c>
      <c r="F22" s="16">
        <f t="shared" ref="F22:I22" si="2">F21/F20*100</f>
        <v>51.851871454909535</v>
      </c>
      <c r="G22" s="16">
        <f t="shared" si="2"/>
        <v>44.059841724565615</v>
      </c>
      <c r="H22" s="16">
        <f t="shared" si="2"/>
        <v>47.646064683138356</v>
      </c>
      <c r="I22" s="16">
        <f t="shared" si="2"/>
        <v>24.516996802977111</v>
      </c>
      <c r="J22" s="16">
        <f>J21/J20*100</f>
        <v>55.180905607048622</v>
      </c>
      <c r="K22" s="28"/>
    </row>
    <row r="23" spans="1:11" ht="65.25" customHeight="1">
      <c r="A23" s="8" t="s">
        <v>26</v>
      </c>
      <c r="B23" s="9" t="s">
        <v>27</v>
      </c>
      <c r="C23" s="10"/>
      <c r="D23" s="29"/>
      <c r="E23" s="30"/>
      <c r="F23" s="30"/>
      <c r="G23" s="30"/>
      <c r="H23" s="30"/>
      <c r="I23" s="30"/>
      <c r="J23" s="30"/>
      <c r="K23" s="28"/>
    </row>
    <row r="24" spans="1:11" ht="81" customHeight="1">
      <c r="A24" s="8"/>
      <c r="B24" s="9" t="s">
        <v>86</v>
      </c>
      <c r="C24" s="10" t="s">
        <v>18</v>
      </c>
      <c r="D24" s="17">
        <v>884.8</v>
      </c>
      <c r="E24" s="15">
        <v>215.7</v>
      </c>
      <c r="F24" s="15">
        <v>192.3</v>
      </c>
      <c r="G24" s="15">
        <v>175.6</v>
      </c>
      <c r="H24" s="15">
        <v>202.4</v>
      </c>
      <c r="I24" s="15">
        <v>773.7</v>
      </c>
      <c r="J24" s="15">
        <v>439.1</v>
      </c>
      <c r="K24" s="28"/>
    </row>
    <row r="25" spans="1:11" ht="34.5" customHeight="1">
      <c r="A25" s="8"/>
      <c r="B25" s="9" t="s">
        <v>17</v>
      </c>
      <c r="C25" s="10" t="s">
        <v>18</v>
      </c>
      <c r="D25" s="16">
        <v>585.9</v>
      </c>
      <c r="E25" s="16">
        <v>461.4</v>
      </c>
      <c r="F25" s="16">
        <v>219.9</v>
      </c>
      <c r="G25" s="16">
        <v>225.8</v>
      </c>
      <c r="H25" s="16">
        <v>224.8</v>
      </c>
      <c r="I25" s="16">
        <v>414</v>
      </c>
      <c r="J25" s="16">
        <v>415.1</v>
      </c>
      <c r="K25" s="28"/>
    </row>
    <row r="26" spans="1:11" ht="36" customHeight="1">
      <c r="A26" s="8"/>
      <c r="B26" s="9" t="s">
        <v>19</v>
      </c>
      <c r="C26" s="10" t="s">
        <v>18</v>
      </c>
      <c r="D26" s="16">
        <v>380.8</v>
      </c>
      <c r="E26" s="16">
        <v>47.6</v>
      </c>
      <c r="F26" s="16">
        <v>87.9</v>
      </c>
      <c r="G26" s="16">
        <v>81.400000000000006</v>
      </c>
      <c r="H26" s="16">
        <v>85.8</v>
      </c>
      <c r="I26" s="16">
        <v>184.4</v>
      </c>
      <c r="J26" s="16">
        <v>131.80000000000001</v>
      </c>
      <c r="K26" s="28"/>
    </row>
    <row r="27" spans="1:11" ht="82.5" customHeight="1">
      <c r="A27" s="8" t="s">
        <v>28</v>
      </c>
      <c r="B27" s="9" t="s">
        <v>29</v>
      </c>
      <c r="C27" s="10"/>
      <c r="D27" s="29"/>
      <c r="E27" s="29"/>
      <c r="F27" s="29"/>
      <c r="G27" s="29"/>
      <c r="H27" s="29"/>
      <c r="I27" s="29"/>
      <c r="J27" s="29"/>
      <c r="K27" s="28"/>
    </row>
    <row r="28" spans="1:11" ht="83.25" customHeight="1">
      <c r="A28" s="8"/>
      <c r="B28" s="9" t="s">
        <v>86</v>
      </c>
      <c r="C28" s="10" t="s">
        <v>18</v>
      </c>
      <c r="D28" s="16">
        <v>28397.599999999999</v>
      </c>
      <c r="E28" s="16">
        <v>5663</v>
      </c>
      <c r="F28" s="16">
        <v>6103</v>
      </c>
      <c r="G28" s="16">
        <v>6167.6</v>
      </c>
      <c r="H28" s="16">
        <v>8496.9</v>
      </c>
      <c r="I28" s="16">
        <v>12425</v>
      </c>
      <c r="J28" s="16">
        <v>13156.3</v>
      </c>
      <c r="K28" s="28"/>
    </row>
    <row r="29" spans="1:11" ht="33" customHeight="1">
      <c r="A29" s="8"/>
      <c r="B29" s="9" t="s">
        <v>17</v>
      </c>
      <c r="C29" s="10" t="s">
        <v>18</v>
      </c>
      <c r="D29" s="16">
        <v>29734.1</v>
      </c>
      <c r="E29" s="16">
        <v>5900</v>
      </c>
      <c r="F29" s="16">
        <v>6185.4</v>
      </c>
      <c r="G29" s="16">
        <v>5530.7</v>
      </c>
      <c r="H29" s="16">
        <v>6308.7</v>
      </c>
      <c r="I29" s="16">
        <v>11920.8</v>
      </c>
      <c r="J29" s="16">
        <v>13929.3</v>
      </c>
      <c r="K29" s="28"/>
    </row>
    <row r="30" spans="1:11" ht="33" customHeight="1">
      <c r="A30" s="8"/>
      <c r="B30" s="9" t="s">
        <v>19</v>
      </c>
      <c r="C30" s="10" t="s">
        <v>18</v>
      </c>
      <c r="D30" s="16">
        <v>16077.5</v>
      </c>
      <c r="E30" s="16">
        <v>3948.7</v>
      </c>
      <c r="F30" s="16">
        <v>3526</v>
      </c>
      <c r="G30" s="16">
        <v>3205.7</v>
      </c>
      <c r="H30" s="16">
        <v>4561.8999999999996</v>
      </c>
      <c r="I30" s="16">
        <v>6194.6</v>
      </c>
      <c r="J30" s="16">
        <v>7591.3</v>
      </c>
      <c r="K30" s="28"/>
    </row>
    <row r="31" spans="1:11" ht="25.5" customHeight="1">
      <c r="A31" s="8"/>
      <c r="B31" s="9" t="s">
        <v>20</v>
      </c>
      <c r="C31" s="10" t="s">
        <v>21</v>
      </c>
      <c r="D31" s="16">
        <f>D30/D29*100</f>
        <v>54.070915211827497</v>
      </c>
      <c r="E31" s="16">
        <f t="shared" ref="E31:J31" si="3">E30/E29*100</f>
        <v>66.927118644067789</v>
      </c>
      <c r="F31" s="16">
        <f t="shared" si="3"/>
        <v>57.005205807223469</v>
      </c>
      <c r="G31" s="16">
        <f t="shared" si="3"/>
        <v>57.961921637405759</v>
      </c>
      <c r="H31" s="16">
        <f t="shared" si="3"/>
        <v>72.311252714505358</v>
      </c>
      <c r="I31" s="16">
        <f t="shared" si="3"/>
        <v>51.964633246090877</v>
      </c>
      <c r="J31" s="16">
        <f t="shared" si="3"/>
        <v>54.498790319685838</v>
      </c>
      <c r="K31" s="28"/>
    </row>
    <row r="32" spans="1:11" ht="144.75" customHeight="1">
      <c r="A32" s="8" t="s">
        <v>30</v>
      </c>
      <c r="B32" s="9" t="s">
        <v>31</v>
      </c>
      <c r="C32" s="10"/>
      <c r="D32" s="29"/>
      <c r="E32" s="29"/>
      <c r="F32" s="29"/>
      <c r="G32" s="29"/>
      <c r="H32" s="29"/>
      <c r="I32" s="29"/>
      <c r="J32" s="29"/>
      <c r="K32" s="28"/>
    </row>
    <row r="33" spans="1:11" ht="80.25" customHeight="1">
      <c r="A33" s="8"/>
      <c r="B33" s="9" t="s">
        <v>86</v>
      </c>
      <c r="C33" s="10" t="s">
        <v>18</v>
      </c>
      <c r="D33" s="16">
        <v>35248.5</v>
      </c>
      <c r="E33" s="16">
        <v>18227.599999999999</v>
      </c>
      <c r="F33" s="16">
        <v>14641.8</v>
      </c>
      <c r="G33" s="16">
        <v>16094.5</v>
      </c>
      <c r="H33" s="16">
        <v>12598</v>
      </c>
      <c r="I33" s="16">
        <v>42265.3</v>
      </c>
      <c r="J33" s="16">
        <v>28636.1</v>
      </c>
      <c r="K33" s="28"/>
    </row>
    <row r="34" spans="1:11" ht="33.75" customHeight="1" thickBot="1">
      <c r="A34" s="8"/>
      <c r="B34" s="9" t="s">
        <v>17</v>
      </c>
      <c r="C34" s="10" t="s">
        <v>18</v>
      </c>
      <c r="D34" s="31">
        <v>39143</v>
      </c>
      <c r="E34" s="16">
        <v>20646.2</v>
      </c>
      <c r="F34" s="53">
        <v>14245.2</v>
      </c>
      <c r="G34" s="32">
        <v>17076.599999999999</v>
      </c>
      <c r="H34" s="32">
        <v>13407.4</v>
      </c>
      <c r="I34" s="33">
        <v>43278</v>
      </c>
      <c r="J34" s="16">
        <v>29174.9</v>
      </c>
      <c r="K34" s="28"/>
    </row>
    <row r="35" spans="1:11" ht="32.25" customHeight="1" thickBot="1">
      <c r="A35" s="8"/>
      <c r="B35" s="9" t="s">
        <v>19</v>
      </c>
      <c r="C35" s="10" t="s">
        <v>18</v>
      </c>
      <c r="D35" s="31">
        <v>19588.3</v>
      </c>
      <c r="E35" s="16">
        <v>9113.9</v>
      </c>
      <c r="F35" s="53">
        <v>7625.3</v>
      </c>
      <c r="G35" s="32">
        <v>10359.5</v>
      </c>
      <c r="H35" s="32">
        <v>7907.2</v>
      </c>
      <c r="I35" s="33">
        <v>18336.7</v>
      </c>
      <c r="J35" s="16">
        <v>15586.6</v>
      </c>
      <c r="K35" s="28"/>
    </row>
    <row r="36" spans="1:11" ht="21" customHeight="1">
      <c r="A36" s="8"/>
      <c r="B36" s="9" t="s">
        <v>20</v>
      </c>
      <c r="C36" s="10" t="s">
        <v>21</v>
      </c>
      <c r="D36" s="11">
        <f t="shared" ref="D36:H36" si="4">D35/D34*100</f>
        <v>50.042919551388501</v>
      </c>
      <c r="E36" s="11">
        <f t="shared" si="4"/>
        <v>44.143232168631513</v>
      </c>
      <c r="F36" s="11">
        <f t="shared" si="4"/>
        <v>53.5289079830399</v>
      </c>
      <c r="G36" s="11">
        <f t="shared" si="4"/>
        <v>60.664886452806769</v>
      </c>
      <c r="H36" s="11">
        <f t="shared" si="4"/>
        <v>58.976386174798989</v>
      </c>
      <c r="I36" s="11">
        <f t="shared" ref="I36" si="5">I35/I34*100</f>
        <v>42.369564212763997</v>
      </c>
      <c r="J36" s="11">
        <f t="shared" ref="J36" si="6">J35/J34*100</f>
        <v>53.424690401680898</v>
      </c>
      <c r="K36" s="28"/>
    </row>
    <row r="37" spans="1:11" ht="28.5" customHeight="1">
      <c r="A37" s="8" t="s">
        <v>32</v>
      </c>
      <c r="B37" s="9" t="s">
        <v>33</v>
      </c>
      <c r="C37" s="10"/>
      <c r="D37" s="29"/>
      <c r="E37" s="30"/>
      <c r="F37" s="30"/>
      <c r="G37" s="30"/>
      <c r="H37" s="30"/>
      <c r="I37" s="30"/>
      <c r="J37" s="30"/>
      <c r="K37" s="28"/>
    </row>
    <row r="38" spans="1:11" ht="40.5" customHeight="1">
      <c r="A38" s="8"/>
      <c r="B38" s="9" t="s">
        <v>17</v>
      </c>
      <c r="C38" s="10" t="s">
        <v>18</v>
      </c>
      <c r="D38" s="34">
        <f t="shared" ref="D38:J38" si="7">D11-D20</f>
        <v>-2033.5</v>
      </c>
      <c r="E38" s="34">
        <f t="shared" si="7"/>
        <v>-246.39999999999418</v>
      </c>
      <c r="F38" s="34">
        <f t="shared" si="7"/>
        <v>-9.9999999998544808E-2</v>
      </c>
      <c r="G38" s="34">
        <f t="shared" si="7"/>
        <v>-868.30000000000291</v>
      </c>
      <c r="H38" s="34">
        <f t="shared" si="7"/>
        <v>-2783.0999999999985</v>
      </c>
      <c r="I38" s="34">
        <f t="shared" si="7"/>
        <v>-5051</v>
      </c>
      <c r="J38" s="34">
        <f t="shared" si="7"/>
        <v>-4505.6999999999825</v>
      </c>
      <c r="K38" s="28"/>
    </row>
    <row r="39" spans="1:11" ht="36" customHeight="1">
      <c r="A39" s="8"/>
      <c r="B39" s="9" t="s">
        <v>19</v>
      </c>
      <c r="C39" s="10" t="s">
        <v>18</v>
      </c>
      <c r="D39" s="34">
        <f t="shared" ref="D39:J39" si="8">D12-D21</f>
        <v>20613.199999999997</v>
      </c>
      <c r="E39" s="34">
        <f t="shared" si="8"/>
        <v>1955.8999999999978</v>
      </c>
      <c r="F39" s="34">
        <f t="shared" si="8"/>
        <v>226.79999999999927</v>
      </c>
      <c r="G39" s="34">
        <f t="shared" si="8"/>
        <v>-476.29999999999927</v>
      </c>
      <c r="H39" s="34">
        <f t="shared" si="8"/>
        <v>-204</v>
      </c>
      <c r="I39" s="34">
        <f t="shared" si="8"/>
        <v>3913.7999999999956</v>
      </c>
      <c r="J39" s="34">
        <f t="shared" si="8"/>
        <v>6823.3999999999942</v>
      </c>
      <c r="K39" s="28"/>
    </row>
    <row r="40" spans="1:11" ht="21" customHeight="1">
      <c r="A40" s="4" t="s">
        <v>34</v>
      </c>
      <c r="B40" s="5" t="s">
        <v>35</v>
      </c>
      <c r="C40" s="6"/>
      <c r="D40" s="35"/>
      <c r="E40" s="36"/>
      <c r="F40" s="49"/>
      <c r="G40" s="49"/>
      <c r="H40" s="34"/>
      <c r="I40" s="50"/>
      <c r="J40" s="50"/>
      <c r="K40" s="28"/>
    </row>
    <row r="41" spans="1:11" ht="15.75">
      <c r="A41" s="8"/>
      <c r="B41" s="9" t="s">
        <v>36</v>
      </c>
      <c r="C41" s="10" t="s">
        <v>21</v>
      </c>
      <c r="D41" s="37">
        <v>-3</v>
      </c>
      <c r="E41" s="37">
        <f t="shared" ref="E41:J41" si="9">E38/E20</f>
        <v>-5.032967571674732E-3</v>
      </c>
      <c r="F41" s="51">
        <f t="shared" si="9"/>
        <v>-1.7642751916187191E-6</v>
      </c>
      <c r="G41" s="51">
        <f t="shared" si="9"/>
        <v>-1.9061103976642912E-2</v>
      </c>
      <c r="H41" s="37">
        <f t="shared" si="9"/>
        <v>-4.588825958993889E-2</v>
      </c>
      <c r="I41" s="51">
        <f t="shared" si="9"/>
        <v>-2.4455796788839131E-2</v>
      </c>
      <c r="J41" s="51">
        <f t="shared" si="9"/>
        <v>-2.4247933057041236E-2</v>
      </c>
      <c r="K41" s="28"/>
    </row>
    <row r="42" spans="1:11" ht="30" customHeight="1">
      <c r="A42" s="8"/>
      <c r="B42" s="9" t="s">
        <v>37</v>
      </c>
      <c r="C42" s="10" t="s">
        <v>21</v>
      </c>
      <c r="D42" s="37">
        <v>1</v>
      </c>
      <c r="E42" s="37">
        <f t="shared" ref="E42:J42" si="10">E39/E21</f>
        <v>7.7222226609075961E-2</v>
      </c>
      <c r="F42" s="51">
        <f t="shared" si="10"/>
        <v>7.7169367707953839E-3</v>
      </c>
      <c r="G42" s="51">
        <f t="shared" si="10"/>
        <v>-2.3730992287302913E-2</v>
      </c>
      <c r="H42" s="37">
        <f t="shared" si="10"/>
        <v>-7.0595319253489112E-3</v>
      </c>
      <c r="I42" s="51">
        <f t="shared" si="10"/>
        <v>7.7292224565727333E-2</v>
      </c>
      <c r="J42" s="51">
        <f t="shared" si="10"/>
        <v>6.654638370913625E-2</v>
      </c>
      <c r="K42" s="28"/>
    </row>
    <row r="43" spans="1:11" ht="47.25" customHeight="1">
      <c r="A43" s="8" t="s">
        <v>38</v>
      </c>
      <c r="B43" s="9" t="s">
        <v>39</v>
      </c>
      <c r="C43" s="10"/>
      <c r="D43" s="29"/>
      <c r="E43" s="30"/>
      <c r="F43" s="30"/>
      <c r="G43" s="30"/>
      <c r="H43" s="30"/>
      <c r="I43" s="30"/>
      <c r="J43" s="30"/>
      <c r="K43" s="28"/>
    </row>
    <row r="44" spans="1:11" ht="33" customHeight="1">
      <c r="A44" s="8"/>
      <c r="B44" s="9" t="s">
        <v>17</v>
      </c>
      <c r="C44" s="10" t="s">
        <v>18</v>
      </c>
      <c r="D44" s="29"/>
      <c r="E44" s="30"/>
      <c r="F44" s="30"/>
      <c r="G44" s="30"/>
      <c r="H44" s="30"/>
      <c r="I44" s="30"/>
      <c r="J44" s="30"/>
      <c r="K44" s="28"/>
    </row>
    <row r="45" spans="1:11" ht="35.25" customHeight="1">
      <c r="A45" s="8"/>
      <c r="B45" s="9" t="s">
        <v>19</v>
      </c>
      <c r="C45" s="10" t="s">
        <v>18</v>
      </c>
      <c r="D45" s="29"/>
      <c r="E45" s="30"/>
      <c r="F45" s="30"/>
      <c r="G45" s="30"/>
      <c r="H45" s="30"/>
      <c r="I45" s="30"/>
      <c r="J45" s="30"/>
      <c r="K45" s="28"/>
    </row>
    <row r="46" spans="1:11" ht="224.25" customHeight="1">
      <c r="A46" s="8" t="s">
        <v>40</v>
      </c>
      <c r="B46" s="9" t="s">
        <v>41</v>
      </c>
      <c r="C46" s="10"/>
      <c r="D46" s="29"/>
      <c r="E46" s="30"/>
      <c r="F46" s="30"/>
      <c r="G46" s="30"/>
      <c r="H46" s="30"/>
      <c r="I46" s="30"/>
      <c r="J46" s="30"/>
      <c r="K46" s="28"/>
    </row>
    <row r="47" spans="1:11" ht="15.75">
      <c r="A47" s="8"/>
      <c r="B47" s="9" t="s">
        <v>42</v>
      </c>
      <c r="C47" s="10" t="s">
        <v>21</v>
      </c>
      <c r="D47" s="16">
        <f t="shared" ref="D47:J48" si="11">D44/D15*100</f>
        <v>0</v>
      </c>
      <c r="E47" s="16">
        <f t="shared" si="11"/>
        <v>0</v>
      </c>
      <c r="F47" s="16">
        <f t="shared" si="11"/>
        <v>0</v>
      </c>
      <c r="G47" s="16">
        <f t="shared" si="11"/>
        <v>0</v>
      </c>
      <c r="H47" s="16">
        <f t="shared" si="11"/>
        <v>0</v>
      </c>
      <c r="I47" s="16">
        <f t="shared" si="11"/>
        <v>0</v>
      </c>
      <c r="J47" s="16">
        <f t="shared" si="11"/>
        <v>0</v>
      </c>
      <c r="K47" s="28"/>
    </row>
    <row r="48" spans="1:11" ht="31.5" customHeight="1">
      <c r="A48" s="8"/>
      <c r="B48" s="9" t="s">
        <v>43</v>
      </c>
      <c r="C48" s="10" t="s">
        <v>21</v>
      </c>
      <c r="D48" s="16">
        <f t="shared" si="11"/>
        <v>0</v>
      </c>
      <c r="E48" s="16">
        <f t="shared" si="11"/>
        <v>0</v>
      </c>
      <c r="F48" s="16">
        <f t="shared" si="11"/>
        <v>0</v>
      </c>
      <c r="G48" s="16">
        <f t="shared" si="11"/>
        <v>0</v>
      </c>
      <c r="H48" s="16">
        <f t="shared" si="11"/>
        <v>0</v>
      </c>
      <c r="I48" s="16">
        <f t="shared" si="11"/>
        <v>0</v>
      </c>
      <c r="J48" s="16">
        <f t="shared" si="11"/>
        <v>0</v>
      </c>
      <c r="K48" s="28"/>
    </row>
    <row r="49" spans="1:11" ht="69" customHeight="1">
      <c r="A49" s="8" t="s">
        <v>44</v>
      </c>
      <c r="B49" s="9" t="s">
        <v>45</v>
      </c>
      <c r="C49" s="10"/>
      <c r="D49" s="29"/>
      <c r="E49" s="30"/>
      <c r="F49" s="30"/>
      <c r="G49" s="30"/>
      <c r="H49" s="30"/>
      <c r="I49" s="30"/>
      <c r="J49" s="30"/>
      <c r="K49" s="28"/>
    </row>
    <row r="50" spans="1:11" ht="35.25" customHeight="1">
      <c r="A50" s="8"/>
      <c r="B50" s="9" t="s">
        <v>17</v>
      </c>
      <c r="C50" s="10" t="s">
        <v>18</v>
      </c>
      <c r="D50" s="29"/>
      <c r="E50" s="30"/>
      <c r="F50" s="30"/>
      <c r="G50" s="30"/>
      <c r="H50" s="30"/>
      <c r="I50" s="30"/>
      <c r="J50" s="30"/>
      <c r="K50" s="28"/>
    </row>
    <row r="51" spans="1:11" ht="32.25" customHeight="1">
      <c r="A51" s="8"/>
      <c r="B51" s="9" t="s">
        <v>19</v>
      </c>
      <c r="C51" s="10" t="s">
        <v>18</v>
      </c>
      <c r="D51" s="29"/>
      <c r="E51" s="30"/>
      <c r="F51" s="30"/>
      <c r="G51" s="30"/>
      <c r="H51" s="30"/>
      <c r="I51" s="30"/>
      <c r="J51" s="30"/>
      <c r="K51" s="28"/>
    </row>
    <row r="52" spans="1:11" ht="183.75" customHeight="1">
      <c r="A52" s="8" t="s">
        <v>46</v>
      </c>
      <c r="B52" s="9" t="s">
        <v>47</v>
      </c>
      <c r="C52" s="10"/>
      <c r="D52" s="29"/>
      <c r="E52" s="30"/>
      <c r="F52" s="30"/>
      <c r="G52" s="30"/>
      <c r="H52" s="30"/>
      <c r="I52" s="30"/>
      <c r="J52" s="30"/>
      <c r="K52" s="28"/>
    </row>
    <row r="53" spans="1:11" ht="15.75">
      <c r="A53" s="8"/>
      <c r="B53" s="9" t="s">
        <v>42</v>
      </c>
      <c r="C53" s="10" t="s">
        <v>21</v>
      </c>
      <c r="D53" s="16">
        <f t="shared" ref="D53:J54" si="12">D50/(D20-D25)*100</f>
        <v>0</v>
      </c>
      <c r="E53" s="16">
        <f t="shared" si="12"/>
        <v>0</v>
      </c>
      <c r="F53" s="16">
        <f t="shared" si="12"/>
        <v>0</v>
      </c>
      <c r="G53" s="16">
        <f t="shared" si="12"/>
        <v>0</v>
      </c>
      <c r="H53" s="16">
        <f t="shared" si="12"/>
        <v>0</v>
      </c>
      <c r="I53" s="16">
        <f t="shared" si="12"/>
        <v>0</v>
      </c>
      <c r="J53" s="16">
        <f t="shared" si="12"/>
        <v>0</v>
      </c>
      <c r="K53" s="28"/>
    </row>
    <row r="54" spans="1:11" ht="34.5" customHeight="1">
      <c r="A54" s="8"/>
      <c r="B54" s="9" t="s">
        <v>43</v>
      </c>
      <c r="C54" s="10" t="s">
        <v>21</v>
      </c>
      <c r="D54" s="16">
        <f t="shared" si="12"/>
        <v>0</v>
      </c>
      <c r="E54" s="16">
        <f t="shared" si="12"/>
        <v>0</v>
      </c>
      <c r="F54" s="16">
        <f t="shared" si="12"/>
        <v>0</v>
      </c>
      <c r="G54" s="16">
        <f t="shared" si="12"/>
        <v>0</v>
      </c>
      <c r="H54" s="16">
        <f t="shared" si="12"/>
        <v>0</v>
      </c>
      <c r="I54" s="16">
        <f t="shared" si="12"/>
        <v>0</v>
      </c>
      <c r="J54" s="16">
        <f t="shared" si="12"/>
        <v>0</v>
      </c>
      <c r="K54" s="28"/>
    </row>
    <row r="55" spans="1:11" ht="36.75" customHeight="1">
      <c r="A55" s="8" t="s">
        <v>48</v>
      </c>
      <c r="B55" s="9" t="s">
        <v>49</v>
      </c>
      <c r="C55" s="10"/>
      <c r="D55" s="29"/>
      <c r="E55" s="30"/>
      <c r="F55" s="30"/>
      <c r="G55" s="30"/>
      <c r="H55" s="30"/>
      <c r="I55" s="30"/>
      <c r="J55" s="30"/>
      <c r="K55" s="28"/>
    </row>
    <row r="56" spans="1:11" ht="50.25" customHeight="1">
      <c r="A56" s="8"/>
      <c r="B56" s="9" t="s">
        <v>50</v>
      </c>
      <c r="C56" s="10" t="s">
        <v>18</v>
      </c>
      <c r="D56" s="17">
        <v>470</v>
      </c>
      <c r="E56" s="15">
        <v>150</v>
      </c>
      <c r="F56" s="15">
        <v>80</v>
      </c>
      <c r="G56" s="15">
        <v>10</v>
      </c>
      <c r="H56" s="15">
        <v>80</v>
      </c>
      <c r="I56" s="17">
        <v>100</v>
      </c>
      <c r="J56" s="15">
        <v>150</v>
      </c>
      <c r="K56" s="28"/>
    </row>
    <row r="57" spans="1:11" ht="63">
      <c r="A57" s="8" t="s">
        <v>51</v>
      </c>
      <c r="B57" s="9" t="s">
        <v>52</v>
      </c>
      <c r="C57" s="10" t="s">
        <v>21</v>
      </c>
      <c r="D57" s="19">
        <v>0.21</v>
      </c>
      <c r="E57" s="17">
        <v>0.1</v>
      </c>
      <c r="F57" s="17">
        <v>0.1</v>
      </c>
      <c r="G57" s="26">
        <f t="shared" ref="G57:H57" si="13">G56/G20*100</f>
        <v>2.1952210038745649E-2</v>
      </c>
      <c r="H57" s="17">
        <f t="shared" si="13"/>
        <v>0.1319054567638645</v>
      </c>
      <c r="I57" s="17">
        <v>0.1</v>
      </c>
      <c r="J57" s="17">
        <v>0.1</v>
      </c>
      <c r="K57" s="28"/>
    </row>
    <row r="58" spans="1:11" ht="80.25" customHeight="1">
      <c r="A58" s="8" t="s">
        <v>53</v>
      </c>
      <c r="B58" s="9" t="s">
        <v>54</v>
      </c>
      <c r="C58" s="10"/>
      <c r="D58" s="29"/>
      <c r="E58" s="30"/>
      <c r="F58" s="30"/>
      <c r="G58" s="30"/>
      <c r="H58" s="30"/>
      <c r="I58" s="30"/>
      <c r="J58" s="30"/>
      <c r="K58" s="28"/>
    </row>
    <row r="59" spans="1:11" ht="81.75" customHeight="1">
      <c r="A59" s="8"/>
      <c r="B59" s="9" t="s">
        <v>91</v>
      </c>
      <c r="C59" s="10" t="s">
        <v>18</v>
      </c>
      <c r="D59" s="17">
        <v>52040.4</v>
      </c>
      <c r="E59" s="15">
        <v>17141.3</v>
      </c>
      <c r="F59" s="15">
        <v>16656.3</v>
      </c>
      <c r="G59" s="15">
        <v>17619.900000000001</v>
      </c>
      <c r="H59" s="15">
        <v>18357.3</v>
      </c>
      <c r="I59" s="15">
        <v>38797.5</v>
      </c>
      <c r="J59" s="15">
        <v>32331.200000000001</v>
      </c>
      <c r="K59" s="28"/>
    </row>
    <row r="60" spans="1:11" ht="37.5" customHeight="1">
      <c r="A60" s="8"/>
      <c r="B60" s="9" t="s">
        <v>17</v>
      </c>
      <c r="C60" s="10" t="s">
        <v>18</v>
      </c>
      <c r="D60" s="16">
        <v>56056.2</v>
      </c>
      <c r="E60" s="16">
        <v>18981.900000000001</v>
      </c>
      <c r="F60" s="7">
        <v>17491.2</v>
      </c>
      <c r="G60" s="16">
        <v>18240.900000000001</v>
      </c>
      <c r="H60" s="16">
        <v>16077.8</v>
      </c>
      <c r="I60" s="16">
        <v>42494.1</v>
      </c>
      <c r="J60" s="16">
        <v>35392.6</v>
      </c>
      <c r="K60" s="28"/>
    </row>
    <row r="61" spans="1:11" ht="35.25" customHeight="1">
      <c r="A61" s="8"/>
      <c r="B61" s="9" t="s">
        <v>19</v>
      </c>
      <c r="C61" s="10" t="s">
        <v>18</v>
      </c>
      <c r="D61" s="16">
        <v>29309.8</v>
      </c>
      <c r="E61" s="16">
        <v>10223.6</v>
      </c>
      <c r="F61" s="7">
        <v>9749.1</v>
      </c>
      <c r="G61" s="16">
        <v>11198.5</v>
      </c>
      <c r="H61" s="16">
        <v>10614.1</v>
      </c>
      <c r="I61" s="16">
        <v>19430.3</v>
      </c>
      <c r="J61" s="16">
        <v>18899.599999999999</v>
      </c>
      <c r="K61" s="28"/>
    </row>
    <row r="62" spans="1:11" ht="24" customHeight="1">
      <c r="A62" s="8"/>
      <c r="B62" s="9" t="s">
        <v>20</v>
      </c>
      <c r="C62" s="10" t="s">
        <v>21</v>
      </c>
      <c r="D62" s="16">
        <f>D61/D60*100</f>
        <v>52.286455378709228</v>
      </c>
      <c r="E62" s="16">
        <f t="shared" ref="E62:J62" si="14">E61/E60*100</f>
        <v>53.859729531817145</v>
      </c>
      <c r="F62" s="16">
        <f t="shared" si="14"/>
        <v>55.737170691547753</v>
      </c>
      <c r="G62" s="16">
        <f t="shared" si="14"/>
        <v>61.392255864568078</v>
      </c>
      <c r="H62" s="16">
        <f t="shared" si="14"/>
        <v>66.0171167697073</v>
      </c>
      <c r="I62" s="16">
        <f t="shared" si="14"/>
        <v>45.724700605495819</v>
      </c>
      <c r="J62" s="16">
        <f t="shared" si="14"/>
        <v>53.399863248249638</v>
      </c>
      <c r="K62" s="28"/>
    </row>
    <row r="63" spans="1:11" ht="54" customHeight="1">
      <c r="A63" s="8" t="s">
        <v>55</v>
      </c>
      <c r="B63" s="9" t="s">
        <v>56</v>
      </c>
      <c r="C63" s="10"/>
      <c r="D63" s="29"/>
      <c r="E63" s="30"/>
      <c r="F63" s="30"/>
      <c r="G63" s="30"/>
      <c r="H63" s="30"/>
      <c r="I63" s="30"/>
      <c r="J63" s="30"/>
      <c r="K63" s="28"/>
    </row>
    <row r="64" spans="1:11" ht="84" customHeight="1">
      <c r="A64" s="8"/>
      <c r="B64" s="9" t="s">
        <v>86</v>
      </c>
      <c r="C64" s="10" t="s">
        <v>18</v>
      </c>
      <c r="D64" s="17">
        <v>26350.1</v>
      </c>
      <c r="E64" s="15">
        <v>4493.3999999999996</v>
      </c>
      <c r="F64" s="15">
        <v>5018.6000000000004</v>
      </c>
      <c r="G64" s="15">
        <v>5539.4</v>
      </c>
      <c r="H64" s="15">
        <v>7454.7</v>
      </c>
      <c r="I64" s="15">
        <v>10630.7</v>
      </c>
      <c r="J64" s="15">
        <v>11635.5</v>
      </c>
      <c r="K64" s="28"/>
    </row>
    <row r="65" spans="1:11" ht="36.75" customHeight="1">
      <c r="A65" s="8"/>
      <c r="B65" s="9" t="s">
        <v>17</v>
      </c>
      <c r="C65" s="10" t="s">
        <v>18</v>
      </c>
      <c r="D65" s="16">
        <v>27381.4</v>
      </c>
      <c r="E65" s="16">
        <v>4729.3999999999996</v>
      </c>
      <c r="F65" s="16">
        <v>5267.2</v>
      </c>
      <c r="G65" s="16">
        <v>5326.4</v>
      </c>
      <c r="H65" s="16">
        <v>5644.1</v>
      </c>
      <c r="I65" s="16">
        <v>10979.2</v>
      </c>
      <c r="J65" s="16">
        <v>12181.5</v>
      </c>
      <c r="K65" s="28"/>
    </row>
    <row r="66" spans="1:11" ht="32.25" customHeight="1">
      <c r="A66" s="8"/>
      <c r="B66" s="9" t="s">
        <v>19</v>
      </c>
      <c r="C66" s="10" t="s">
        <v>18</v>
      </c>
      <c r="D66" s="16">
        <v>14978.8</v>
      </c>
      <c r="E66" s="16">
        <v>3474.1</v>
      </c>
      <c r="F66" s="16">
        <v>3080.1</v>
      </c>
      <c r="G66" s="16">
        <v>3205.7</v>
      </c>
      <c r="H66" s="16">
        <v>4193.3999999999996</v>
      </c>
      <c r="I66" s="16">
        <v>5712.5</v>
      </c>
      <c r="J66" s="16">
        <v>6713</v>
      </c>
      <c r="K66" s="28"/>
    </row>
    <row r="67" spans="1:11" ht="22.5" customHeight="1">
      <c r="A67" s="8"/>
      <c r="B67" s="9" t="s">
        <v>20</v>
      </c>
      <c r="C67" s="10" t="s">
        <v>21</v>
      </c>
      <c r="D67" s="16">
        <f>D66/D65*100</f>
        <v>54.704288312504104</v>
      </c>
      <c r="E67" s="16">
        <f>E66/E65*100</f>
        <v>73.457521038609556</v>
      </c>
      <c r="F67" s="16">
        <f t="shared" ref="F67:J67" si="15">F66/F65*100</f>
        <v>58.476989671931953</v>
      </c>
      <c r="G67" s="16">
        <f t="shared" si="15"/>
        <v>60.185115650345445</v>
      </c>
      <c r="H67" s="16">
        <f t="shared" si="15"/>
        <v>74.297053560355053</v>
      </c>
      <c r="I67" s="16">
        <f t="shared" si="15"/>
        <v>52.030202564849894</v>
      </c>
      <c r="J67" s="16">
        <f t="shared" si="15"/>
        <v>55.108155810039818</v>
      </c>
      <c r="K67" s="28"/>
    </row>
    <row r="68" spans="1:11" ht="70.5" customHeight="1">
      <c r="A68" s="8" t="s">
        <v>57</v>
      </c>
      <c r="B68" s="9" t="s">
        <v>58</v>
      </c>
      <c r="C68" s="10"/>
      <c r="D68" s="29"/>
      <c r="E68" s="30"/>
      <c r="F68" s="30"/>
      <c r="G68" s="30"/>
      <c r="H68" s="30"/>
      <c r="I68" s="30"/>
      <c r="J68" s="30"/>
      <c r="K68" s="28"/>
    </row>
    <row r="69" spans="1:11" ht="84.75" customHeight="1">
      <c r="A69" s="8"/>
      <c r="B69" s="9" t="s">
        <v>86</v>
      </c>
      <c r="C69" s="10" t="s">
        <v>18</v>
      </c>
      <c r="D69" s="16">
        <v>26350.1</v>
      </c>
      <c r="E69" s="16">
        <v>12647.9</v>
      </c>
      <c r="F69" s="16">
        <v>11637.8</v>
      </c>
      <c r="G69" s="16">
        <v>12080.5</v>
      </c>
      <c r="H69" s="16">
        <v>10902.6</v>
      </c>
      <c r="I69" s="16">
        <v>28166.799999999999</v>
      </c>
      <c r="J69" s="16">
        <v>20131.900000000001</v>
      </c>
      <c r="K69" s="28"/>
    </row>
    <row r="70" spans="1:11" ht="36.75" customHeight="1">
      <c r="A70" s="8"/>
      <c r="B70" s="9" t="s">
        <v>17</v>
      </c>
      <c r="C70" s="10" t="s">
        <v>18</v>
      </c>
      <c r="D70" s="16">
        <v>28674.799999999999</v>
      </c>
      <c r="E70" s="16">
        <v>14252.2</v>
      </c>
      <c r="F70" s="7">
        <v>12224</v>
      </c>
      <c r="G70" s="16">
        <v>12914.5</v>
      </c>
      <c r="H70" s="16">
        <v>8635.1</v>
      </c>
      <c r="I70" s="16">
        <v>31514.799999999999</v>
      </c>
      <c r="J70" s="16">
        <v>22504.5</v>
      </c>
      <c r="K70" s="28"/>
    </row>
    <row r="71" spans="1:11" ht="34.5" customHeight="1">
      <c r="A71" s="8"/>
      <c r="B71" s="9" t="s">
        <v>19</v>
      </c>
      <c r="C71" s="10" t="s">
        <v>18</v>
      </c>
      <c r="D71" s="16">
        <v>14331</v>
      </c>
      <c r="E71" s="16">
        <v>6749.5</v>
      </c>
      <c r="F71" s="7">
        <v>6668.9</v>
      </c>
      <c r="G71" s="16">
        <v>7992.8</v>
      </c>
      <c r="H71" s="16">
        <v>5505</v>
      </c>
      <c r="I71" s="16">
        <v>13717.8</v>
      </c>
      <c r="J71" s="16">
        <v>11773.5</v>
      </c>
      <c r="K71" s="28"/>
    </row>
    <row r="72" spans="1:11" ht="19.5" customHeight="1">
      <c r="A72" s="8"/>
      <c r="B72" s="9" t="s">
        <v>20</v>
      </c>
      <c r="C72" s="10" t="s">
        <v>21</v>
      </c>
      <c r="D72" s="16">
        <f>D71/D70*100</f>
        <v>49.977680751042733</v>
      </c>
      <c r="E72" s="16">
        <f t="shared" ref="E72:J72" si="16">E71/E70*100</f>
        <v>47.357600931785967</v>
      </c>
      <c r="F72" s="16">
        <f t="shared" si="16"/>
        <v>54.555791884816749</v>
      </c>
      <c r="G72" s="16">
        <f t="shared" si="16"/>
        <v>61.890123504587869</v>
      </c>
      <c r="H72" s="16">
        <f>H71/H70*100</f>
        <v>63.751433104422638</v>
      </c>
      <c r="I72" s="16">
        <f t="shared" si="16"/>
        <v>43.528120121339811</v>
      </c>
      <c r="J72" s="16">
        <f t="shared" si="16"/>
        <v>52.31620342598147</v>
      </c>
      <c r="K72" s="28"/>
    </row>
    <row r="73" spans="1:11" ht="51.75" customHeight="1">
      <c r="A73" s="8" t="s">
        <v>59</v>
      </c>
      <c r="B73" s="9" t="s">
        <v>60</v>
      </c>
      <c r="C73" s="10"/>
      <c r="D73" s="29"/>
      <c r="E73" s="30"/>
      <c r="F73" s="30"/>
      <c r="G73" s="30"/>
      <c r="H73" s="30"/>
      <c r="I73" s="30"/>
      <c r="J73" s="30"/>
      <c r="K73" s="28"/>
    </row>
    <row r="74" spans="1:11" ht="84" customHeight="1">
      <c r="A74" s="8"/>
      <c r="B74" s="9" t="s">
        <v>86</v>
      </c>
      <c r="C74" s="10" t="s">
        <v>18</v>
      </c>
      <c r="D74" s="23">
        <v>8497.1</v>
      </c>
      <c r="E74" s="23">
        <v>1946.6</v>
      </c>
      <c r="F74" s="23">
        <v>1669.2</v>
      </c>
      <c r="G74" s="15">
        <v>2246.6999999999998</v>
      </c>
      <c r="H74" s="15">
        <v>1295.7</v>
      </c>
      <c r="I74" s="15">
        <v>4222</v>
      </c>
      <c r="J74" s="15">
        <v>3773.3</v>
      </c>
      <c r="K74" s="28"/>
    </row>
    <row r="75" spans="1:11" ht="33" customHeight="1">
      <c r="A75" s="8"/>
      <c r="B75" s="9" t="s">
        <v>17</v>
      </c>
      <c r="C75" s="10" t="s">
        <v>18</v>
      </c>
      <c r="D75" s="16">
        <v>11075.5</v>
      </c>
      <c r="E75" s="16">
        <v>2237.4</v>
      </c>
      <c r="F75" s="16">
        <v>1560.5</v>
      </c>
      <c r="G75" s="16">
        <v>2387.3000000000002</v>
      </c>
      <c r="H75" s="16">
        <v>1441.3</v>
      </c>
      <c r="I75" s="16">
        <v>4579.7</v>
      </c>
      <c r="J75" s="16">
        <v>3595.9</v>
      </c>
      <c r="K75" s="28"/>
    </row>
    <row r="76" spans="1:11" ht="34.5" customHeight="1">
      <c r="A76" s="8"/>
      <c r="B76" s="9" t="s">
        <v>19</v>
      </c>
      <c r="C76" s="10" t="s">
        <v>18</v>
      </c>
      <c r="D76" s="16">
        <v>5477.7</v>
      </c>
      <c r="E76" s="16">
        <v>1060.7</v>
      </c>
      <c r="F76" s="16">
        <v>704.3</v>
      </c>
      <c r="G76" s="16">
        <v>1146</v>
      </c>
      <c r="H76" s="16">
        <v>783.1</v>
      </c>
      <c r="I76" s="16">
        <v>2515</v>
      </c>
      <c r="J76" s="16">
        <v>2255.9</v>
      </c>
      <c r="K76" s="28"/>
    </row>
    <row r="77" spans="1:11" ht="24.75" customHeight="1">
      <c r="A77" s="8"/>
      <c r="B77" s="9" t="s">
        <v>20</v>
      </c>
      <c r="C77" s="10" t="s">
        <v>21</v>
      </c>
      <c r="D77" s="16">
        <f t="shared" ref="D77:J77" si="17">D76/D75*100</f>
        <v>49.457812288384268</v>
      </c>
      <c r="E77" s="16">
        <f t="shared" si="17"/>
        <v>47.407705372307142</v>
      </c>
      <c r="F77" s="16">
        <f t="shared" si="17"/>
        <v>45.132970201858377</v>
      </c>
      <c r="G77" s="16">
        <f t="shared" si="17"/>
        <v>48.004021279269466</v>
      </c>
      <c r="H77" s="16">
        <f t="shared" si="17"/>
        <v>54.332893915215429</v>
      </c>
      <c r="I77" s="16">
        <f t="shared" si="17"/>
        <v>54.916260890451341</v>
      </c>
      <c r="J77" s="16">
        <f t="shared" si="17"/>
        <v>62.735337467671513</v>
      </c>
      <c r="K77" s="28"/>
    </row>
    <row r="78" spans="1:11" ht="39.75" customHeight="1">
      <c r="A78" s="8" t="s">
        <v>61</v>
      </c>
      <c r="B78" s="9" t="s">
        <v>62</v>
      </c>
      <c r="C78" s="10"/>
      <c r="D78" s="17"/>
      <c r="E78" s="15"/>
      <c r="F78" s="15"/>
      <c r="G78" s="30"/>
      <c r="H78" s="30"/>
      <c r="I78" s="30"/>
      <c r="J78" s="30"/>
      <c r="K78" s="28"/>
    </row>
    <row r="79" spans="1:11" ht="78" customHeight="1">
      <c r="A79" s="8"/>
      <c r="B79" s="9" t="s">
        <v>85</v>
      </c>
      <c r="C79" s="10" t="s">
        <v>18</v>
      </c>
      <c r="D79" s="17"/>
      <c r="E79" s="15"/>
      <c r="F79" s="15"/>
      <c r="G79" s="15"/>
      <c r="H79" s="15"/>
      <c r="I79" s="15"/>
      <c r="J79" s="15"/>
      <c r="K79" s="28"/>
    </row>
    <row r="80" spans="1:11" ht="33.75" customHeight="1">
      <c r="A80" s="8"/>
      <c r="B80" s="9" t="s">
        <v>17</v>
      </c>
      <c r="C80" s="10" t="s">
        <v>18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28"/>
    </row>
    <row r="81" spans="1:11" ht="33" customHeight="1">
      <c r="A81" s="8"/>
      <c r="B81" s="9" t="s">
        <v>19</v>
      </c>
      <c r="C81" s="10" t="s">
        <v>18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28"/>
    </row>
    <row r="82" spans="1:11" ht="24" customHeight="1">
      <c r="A82" s="8"/>
      <c r="B82" s="9" t="s">
        <v>20</v>
      </c>
      <c r="C82" s="10" t="s">
        <v>21</v>
      </c>
      <c r="D82" s="16"/>
      <c r="E82" s="16"/>
      <c r="F82" s="16"/>
      <c r="G82" s="16"/>
      <c r="H82" s="16"/>
      <c r="I82" s="16"/>
      <c r="J82" s="16"/>
      <c r="K82" s="28"/>
    </row>
    <row r="83" spans="1:11" ht="70.5" customHeight="1">
      <c r="A83" s="8" t="s">
        <v>63</v>
      </c>
      <c r="B83" s="9" t="s">
        <v>64</v>
      </c>
      <c r="C83" s="10"/>
      <c r="D83" s="29"/>
      <c r="E83" s="30"/>
      <c r="F83" s="30"/>
      <c r="G83" s="30"/>
      <c r="H83" s="30"/>
      <c r="I83" s="30"/>
      <c r="J83" s="30"/>
      <c r="K83" s="28"/>
    </row>
    <row r="84" spans="1:11" ht="84.75" customHeight="1">
      <c r="A84" s="8"/>
      <c r="B84" s="9" t="s">
        <v>86</v>
      </c>
      <c r="C84" s="10" t="s">
        <v>18</v>
      </c>
      <c r="D84" s="17">
        <v>8497.1</v>
      </c>
      <c r="E84" s="15">
        <v>1946.6</v>
      </c>
      <c r="F84" s="15">
        <v>1669.2</v>
      </c>
      <c r="G84" s="15">
        <v>2246.6999999999998</v>
      </c>
      <c r="H84" s="15">
        <v>1295.7</v>
      </c>
      <c r="I84" s="15">
        <v>4222</v>
      </c>
      <c r="J84" s="15">
        <v>3773.3</v>
      </c>
      <c r="K84" s="28"/>
    </row>
    <row r="85" spans="1:11" ht="37.5" customHeight="1">
      <c r="A85" s="8"/>
      <c r="B85" s="9" t="s">
        <v>17</v>
      </c>
      <c r="C85" s="10" t="s">
        <v>18</v>
      </c>
      <c r="D85" s="17">
        <f t="shared" ref="D85:J85" si="18">D75</f>
        <v>11075.5</v>
      </c>
      <c r="E85" s="17">
        <v>2237.4</v>
      </c>
      <c r="F85" s="17">
        <v>1560.5</v>
      </c>
      <c r="G85" s="17">
        <f t="shared" si="18"/>
        <v>2387.3000000000002</v>
      </c>
      <c r="H85" s="17">
        <f t="shared" si="18"/>
        <v>1441.3</v>
      </c>
      <c r="I85" s="17">
        <v>4579.7</v>
      </c>
      <c r="J85" s="17">
        <f t="shared" si="18"/>
        <v>3595.9</v>
      </c>
      <c r="K85" s="28"/>
    </row>
    <row r="86" spans="1:11" ht="31.5">
      <c r="A86" s="8"/>
      <c r="B86" s="9" t="s">
        <v>19</v>
      </c>
      <c r="C86" s="10" t="s">
        <v>18</v>
      </c>
      <c r="D86" s="17">
        <v>5477.7</v>
      </c>
      <c r="E86" s="17">
        <v>1060.7</v>
      </c>
      <c r="F86" s="17">
        <f t="shared" ref="F86:J86" si="19">F76</f>
        <v>704.3</v>
      </c>
      <c r="G86" s="17">
        <f t="shared" si="19"/>
        <v>1146</v>
      </c>
      <c r="H86" s="17">
        <f t="shared" si="19"/>
        <v>783.1</v>
      </c>
      <c r="I86" s="17">
        <v>2515</v>
      </c>
      <c r="J86" s="17">
        <f t="shared" si="19"/>
        <v>2255.9</v>
      </c>
      <c r="K86" s="28"/>
    </row>
    <row r="87" spans="1:11" ht="28.5" customHeight="1">
      <c r="A87" s="8"/>
      <c r="B87" s="13" t="s">
        <v>20</v>
      </c>
      <c r="C87" s="12" t="s">
        <v>21</v>
      </c>
      <c r="D87" s="17">
        <f>D86/D85*100</f>
        <v>49.457812288384268</v>
      </c>
      <c r="E87" s="17">
        <f>E86/E85*100</f>
        <v>47.407705372307142</v>
      </c>
      <c r="F87" s="15">
        <f t="shared" ref="F87:I87" si="20">F77</f>
        <v>45.132970201858377</v>
      </c>
      <c r="G87" s="15">
        <f t="shared" si="20"/>
        <v>48.004021279269466</v>
      </c>
      <c r="H87" s="15">
        <f t="shared" si="20"/>
        <v>54.332893915215429</v>
      </c>
      <c r="I87" s="15">
        <f t="shared" si="20"/>
        <v>54.916260890451341</v>
      </c>
      <c r="J87" s="17">
        <f t="shared" ref="J87" si="21">J86/J85*100</f>
        <v>62.735337467671513</v>
      </c>
      <c r="K87" s="28"/>
    </row>
    <row r="88" spans="1:11" ht="81.75" customHeight="1">
      <c r="A88" s="8" t="s">
        <v>65</v>
      </c>
      <c r="B88" s="9" t="s">
        <v>66</v>
      </c>
      <c r="C88" s="10"/>
      <c r="D88" s="29"/>
      <c r="E88" s="30"/>
      <c r="F88" s="30"/>
      <c r="G88" s="30"/>
      <c r="H88" s="30"/>
      <c r="I88" s="30"/>
      <c r="J88" s="30"/>
      <c r="K88" s="28"/>
    </row>
    <row r="89" spans="1:11" ht="31.5">
      <c r="A89" s="8"/>
      <c r="B89" s="9" t="s">
        <v>67</v>
      </c>
      <c r="C89" s="10" t="s">
        <v>18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28"/>
    </row>
    <row r="90" spans="1:11" ht="112.5" customHeight="1">
      <c r="A90" s="8"/>
      <c r="B90" s="9" t="s">
        <v>68</v>
      </c>
      <c r="C90" s="10" t="s">
        <v>18</v>
      </c>
      <c r="D90" s="29"/>
      <c r="E90" s="30"/>
      <c r="F90" s="30"/>
      <c r="G90" s="30"/>
      <c r="H90" s="30"/>
      <c r="I90" s="30"/>
      <c r="J90" s="30"/>
      <c r="K90" s="28"/>
    </row>
    <row r="91" spans="1:11" ht="36" customHeight="1">
      <c r="A91" s="8"/>
      <c r="B91" s="9" t="s">
        <v>69</v>
      </c>
      <c r="C91" s="10" t="s">
        <v>18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28"/>
    </row>
    <row r="92" spans="1:11" ht="70.5" customHeight="1">
      <c r="A92" s="8" t="s">
        <v>70</v>
      </c>
      <c r="B92" s="9" t="s">
        <v>71</v>
      </c>
      <c r="C92" s="10"/>
      <c r="D92" s="29"/>
      <c r="E92" s="30"/>
      <c r="F92" s="30"/>
      <c r="G92" s="30"/>
      <c r="H92" s="30"/>
      <c r="I92" s="30"/>
      <c r="J92" s="30"/>
      <c r="K92" s="28"/>
    </row>
    <row r="93" spans="1:11" ht="35.25" customHeight="1">
      <c r="A93" s="8"/>
      <c r="B93" s="9" t="s">
        <v>17</v>
      </c>
      <c r="C93" s="10" t="s">
        <v>18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28"/>
    </row>
    <row r="94" spans="1:11" ht="35.25" customHeight="1">
      <c r="A94" s="8"/>
      <c r="B94" s="9" t="s">
        <v>19</v>
      </c>
      <c r="C94" s="10" t="s">
        <v>18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28"/>
    </row>
    <row r="95" spans="1:11" ht="98.25" customHeight="1">
      <c r="A95" s="8" t="s">
        <v>72</v>
      </c>
      <c r="B95" s="9" t="s">
        <v>73</v>
      </c>
      <c r="C95" s="10"/>
      <c r="D95" s="29"/>
      <c r="E95" s="30"/>
      <c r="F95" s="30"/>
      <c r="G95" s="30"/>
      <c r="H95" s="30"/>
      <c r="I95" s="30"/>
      <c r="J95" s="30"/>
      <c r="K95" s="28"/>
    </row>
    <row r="96" spans="1:11" ht="37.5" customHeight="1">
      <c r="A96" s="8"/>
      <c r="B96" s="9" t="s">
        <v>87</v>
      </c>
      <c r="C96" s="10"/>
      <c r="D96" s="17">
        <v>28</v>
      </c>
      <c r="E96" s="15">
        <v>5</v>
      </c>
      <c r="F96" s="15">
        <v>7</v>
      </c>
      <c r="G96" s="15">
        <v>6.5</v>
      </c>
      <c r="H96" s="15">
        <v>8</v>
      </c>
      <c r="I96" s="52">
        <v>11</v>
      </c>
      <c r="J96" s="15">
        <v>13</v>
      </c>
      <c r="K96" s="28"/>
    </row>
    <row r="97" spans="1:11" ht="34.5" customHeight="1">
      <c r="A97" s="8"/>
      <c r="B97" s="9" t="s">
        <v>88</v>
      </c>
      <c r="C97" s="10"/>
      <c r="D97" s="17">
        <v>29</v>
      </c>
      <c r="E97" s="15">
        <v>5.5</v>
      </c>
      <c r="F97" s="15">
        <v>7</v>
      </c>
      <c r="G97" s="15">
        <v>6.5</v>
      </c>
      <c r="H97" s="15">
        <v>8</v>
      </c>
      <c r="I97" s="52">
        <v>11</v>
      </c>
      <c r="J97" s="15">
        <v>13</v>
      </c>
      <c r="K97" s="28"/>
    </row>
    <row r="98" spans="1:11" ht="26.25" customHeight="1">
      <c r="A98" s="8"/>
      <c r="B98" s="9" t="s">
        <v>89</v>
      </c>
      <c r="C98" s="10" t="s">
        <v>74</v>
      </c>
      <c r="D98" s="17">
        <v>27</v>
      </c>
      <c r="E98" s="17">
        <v>5.5</v>
      </c>
      <c r="F98" s="17">
        <v>7</v>
      </c>
      <c r="G98" s="17">
        <v>7</v>
      </c>
      <c r="H98" s="17">
        <v>9</v>
      </c>
      <c r="I98" s="48">
        <v>10</v>
      </c>
      <c r="J98" s="17">
        <v>13</v>
      </c>
      <c r="K98" s="28"/>
    </row>
    <row r="99" spans="1:11" ht="33.75" customHeight="1">
      <c r="A99" s="8"/>
      <c r="B99" s="9" t="s">
        <v>75</v>
      </c>
      <c r="C99" s="10" t="s">
        <v>74</v>
      </c>
      <c r="D99" s="17">
        <v>27</v>
      </c>
      <c r="E99" s="17">
        <v>5.5</v>
      </c>
      <c r="F99" s="17">
        <v>7</v>
      </c>
      <c r="G99" s="17">
        <v>7</v>
      </c>
      <c r="H99" s="17">
        <v>9</v>
      </c>
      <c r="I99" s="48">
        <v>10</v>
      </c>
      <c r="J99" s="17">
        <v>13</v>
      </c>
      <c r="K99" s="28"/>
    </row>
    <row r="100" spans="1:11" ht="110.25" customHeight="1">
      <c r="A100" s="8" t="s">
        <v>76</v>
      </c>
      <c r="B100" s="9" t="s">
        <v>77</v>
      </c>
      <c r="C100" s="10"/>
      <c r="D100" s="29"/>
      <c r="E100" s="29"/>
      <c r="F100" s="29"/>
      <c r="G100" s="29"/>
      <c r="H100" s="29"/>
      <c r="I100" s="29"/>
      <c r="J100" s="29"/>
      <c r="K100" s="28"/>
    </row>
    <row r="101" spans="1:11" ht="36" customHeight="1">
      <c r="A101" s="8"/>
      <c r="B101" s="9" t="s">
        <v>87</v>
      </c>
      <c r="C101" s="10" t="s">
        <v>74</v>
      </c>
      <c r="D101" s="19">
        <v>47.25</v>
      </c>
      <c r="E101" s="19">
        <v>20</v>
      </c>
      <c r="F101" s="19">
        <v>23</v>
      </c>
      <c r="G101" s="19">
        <v>17</v>
      </c>
      <c r="H101" s="19">
        <v>16</v>
      </c>
      <c r="I101" s="47">
        <v>58</v>
      </c>
      <c r="J101" s="19">
        <v>59</v>
      </c>
      <c r="K101" s="28"/>
    </row>
    <row r="102" spans="1:11" ht="33" customHeight="1">
      <c r="A102" s="8"/>
      <c r="B102" s="9" t="s">
        <v>88</v>
      </c>
      <c r="C102" s="10" t="s">
        <v>74</v>
      </c>
      <c r="D102" s="19">
        <v>47.25</v>
      </c>
      <c r="E102" s="19">
        <v>19.5</v>
      </c>
      <c r="F102" s="19">
        <v>23</v>
      </c>
      <c r="G102" s="19">
        <v>18</v>
      </c>
      <c r="H102" s="19">
        <v>16</v>
      </c>
      <c r="I102" s="47">
        <v>68.25</v>
      </c>
      <c r="J102" s="19">
        <v>59</v>
      </c>
      <c r="K102" s="28"/>
    </row>
    <row r="103" spans="1:11" ht="23.25" customHeight="1">
      <c r="A103" s="8"/>
      <c r="B103" s="9" t="s">
        <v>89</v>
      </c>
      <c r="C103" s="10" t="s">
        <v>74</v>
      </c>
      <c r="D103" s="19">
        <v>47.25</v>
      </c>
      <c r="E103" s="19">
        <v>19.5</v>
      </c>
      <c r="F103" s="19">
        <v>23</v>
      </c>
      <c r="G103" s="19">
        <v>19</v>
      </c>
      <c r="H103" s="19">
        <v>16</v>
      </c>
      <c r="I103" s="47">
        <v>68.25</v>
      </c>
      <c r="J103" s="47">
        <v>59</v>
      </c>
      <c r="K103" s="28"/>
    </row>
    <row r="104" spans="1:11" ht="34.5" customHeight="1">
      <c r="A104" s="8"/>
      <c r="B104" s="9" t="s">
        <v>75</v>
      </c>
      <c r="C104" s="10" t="s">
        <v>74</v>
      </c>
      <c r="D104" s="47">
        <v>47.25</v>
      </c>
      <c r="E104" s="19">
        <v>19.5</v>
      </c>
      <c r="F104" s="19">
        <v>23</v>
      </c>
      <c r="G104" s="19">
        <v>19</v>
      </c>
      <c r="H104" s="19">
        <v>16</v>
      </c>
      <c r="I104" s="47">
        <v>68.25</v>
      </c>
      <c r="J104" s="47">
        <v>55.5</v>
      </c>
      <c r="K104" s="28"/>
    </row>
    <row r="105" spans="1:11" ht="112.5" customHeight="1">
      <c r="A105" s="8" t="s">
        <v>78</v>
      </c>
      <c r="B105" s="9" t="s">
        <v>79</v>
      </c>
      <c r="C105" s="10"/>
      <c r="D105" s="16"/>
      <c r="E105" s="16"/>
      <c r="F105" s="16"/>
      <c r="G105" s="16"/>
      <c r="H105" s="16"/>
      <c r="I105" s="7"/>
      <c r="J105" s="16"/>
      <c r="K105" s="28"/>
    </row>
    <row r="106" spans="1:11" ht="36" customHeight="1">
      <c r="A106" s="8"/>
      <c r="B106" s="9" t="s">
        <v>87</v>
      </c>
      <c r="C106" s="10" t="s">
        <v>74</v>
      </c>
      <c r="D106" s="17">
        <v>47</v>
      </c>
      <c r="E106" s="17">
        <v>20</v>
      </c>
      <c r="F106" s="17">
        <v>23</v>
      </c>
      <c r="G106" s="17">
        <v>15</v>
      </c>
      <c r="H106" s="48">
        <v>17</v>
      </c>
      <c r="I106" s="48">
        <v>72</v>
      </c>
      <c r="J106" s="17">
        <v>59</v>
      </c>
      <c r="K106" s="28"/>
    </row>
    <row r="107" spans="1:11" ht="35.25" customHeight="1">
      <c r="A107" s="8"/>
      <c r="B107" s="9" t="s">
        <v>88</v>
      </c>
      <c r="C107" s="10" t="s">
        <v>74</v>
      </c>
      <c r="D107" s="17">
        <v>47</v>
      </c>
      <c r="E107" s="17">
        <f>6+11+3</f>
        <v>20</v>
      </c>
      <c r="F107" s="17">
        <v>23</v>
      </c>
      <c r="G107" s="17">
        <v>18</v>
      </c>
      <c r="H107" s="48">
        <v>17</v>
      </c>
      <c r="I107" s="48">
        <v>78</v>
      </c>
      <c r="J107" s="17">
        <v>59</v>
      </c>
      <c r="K107" s="28"/>
    </row>
    <row r="108" spans="1:11" ht="21" customHeight="1">
      <c r="A108" s="8"/>
      <c r="B108" s="9" t="s">
        <v>89</v>
      </c>
      <c r="C108" s="10" t="s">
        <v>74</v>
      </c>
      <c r="D108" s="17">
        <v>50</v>
      </c>
      <c r="E108" s="17">
        <v>19</v>
      </c>
      <c r="F108" s="17">
        <v>23</v>
      </c>
      <c r="G108" s="17">
        <v>19</v>
      </c>
      <c r="H108" s="17">
        <v>17</v>
      </c>
      <c r="I108" s="48">
        <v>71</v>
      </c>
      <c r="J108" s="17">
        <v>59</v>
      </c>
      <c r="K108" s="28"/>
    </row>
    <row r="109" spans="1:11" ht="35.25" customHeight="1">
      <c r="A109" s="8"/>
      <c r="B109" s="9" t="s">
        <v>75</v>
      </c>
      <c r="C109" s="10" t="s">
        <v>74</v>
      </c>
      <c r="D109" s="48">
        <v>50</v>
      </c>
      <c r="E109" s="17">
        <v>19</v>
      </c>
      <c r="F109" s="17">
        <v>23</v>
      </c>
      <c r="G109" s="17">
        <v>19</v>
      </c>
      <c r="H109" s="17">
        <v>17</v>
      </c>
      <c r="I109" s="48">
        <v>70</v>
      </c>
      <c r="J109" s="17">
        <v>54</v>
      </c>
      <c r="K109" s="28"/>
    </row>
    <row r="110" spans="1:11" ht="53.25" customHeight="1">
      <c r="A110" s="8">
        <v>22</v>
      </c>
      <c r="B110" s="9" t="s">
        <v>80</v>
      </c>
      <c r="C110" s="10"/>
      <c r="D110" s="25"/>
      <c r="E110" s="20"/>
      <c r="F110" s="20"/>
      <c r="G110" s="20"/>
      <c r="H110" s="20"/>
      <c r="I110" s="20"/>
      <c r="J110" s="20"/>
      <c r="K110" s="28"/>
    </row>
    <row r="111" spans="1:11" ht="15.75">
      <c r="A111" s="8"/>
      <c r="B111" s="9" t="s">
        <v>67</v>
      </c>
      <c r="C111" s="10" t="s">
        <v>81</v>
      </c>
      <c r="D111" s="21">
        <v>3</v>
      </c>
      <c r="E111" s="21">
        <f t="shared" ref="E111:J111" si="22">E112</f>
        <v>3</v>
      </c>
      <c r="F111" s="21">
        <f t="shared" si="22"/>
        <v>3</v>
      </c>
      <c r="G111" s="21">
        <f t="shared" si="22"/>
        <v>4</v>
      </c>
      <c r="H111" s="21">
        <f t="shared" si="22"/>
        <v>3</v>
      </c>
      <c r="I111" s="21">
        <f t="shared" si="22"/>
        <v>4</v>
      </c>
      <c r="J111" s="21">
        <f t="shared" si="22"/>
        <v>3</v>
      </c>
      <c r="K111" s="28"/>
    </row>
    <row r="112" spans="1:11" ht="15.75" customHeight="1">
      <c r="A112" s="8"/>
      <c r="B112" s="9" t="s">
        <v>82</v>
      </c>
      <c r="C112" s="10" t="s">
        <v>81</v>
      </c>
      <c r="D112" s="26">
        <v>3</v>
      </c>
      <c r="E112" s="22">
        <v>3</v>
      </c>
      <c r="F112" s="22">
        <v>3</v>
      </c>
      <c r="G112" s="22">
        <v>4</v>
      </c>
      <c r="H112" s="22">
        <v>3</v>
      </c>
      <c r="I112" s="22">
        <v>4</v>
      </c>
      <c r="J112" s="22">
        <v>3</v>
      </c>
      <c r="K112" s="28"/>
    </row>
    <row r="113" spans="1:11" ht="35.25" customHeight="1">
      <c r="A113" s="8"/>
      <c r="B113" s="9" t="s">
        <v>83</v>
      </c>
      <c r="C113" s="10" t="s">
        <v>81</v>
      </c>
      <c r="D113" s="38"/>
      <c r="E113" s="39"/>
      <c r="F113" s="39"/>
      <c r="G113" s="39"/>
      <c r="H113" s="39"/>
      <c r="I113" s="39"/>
      <c r="J113" s="40">
        <v>0</v>
      </c>
      <c r="K113" s="28"/>
    </row>
    <row r="114" spans="1:11" ht="32.25" customHeight="1">
      <c r="A114" s="8"/>
      <c r="B114" s="9" t="s">
        <v>84</v>
      </c>
      <c r="C114" s="10" t="s">
        <v>81</v>
      </c>
      <c r="D114" s="38"/>
      <c r="E114" s="39"/>
      <c r="F114" s="39"/>
      <c r="G114" s="39"/>
      <c r="H114" s="39"/>
      <c r="I114" s="39"/>
      <c r="J114" s="40">
        <v>0</v>
      </c>
      <c r="K114" s="28"/>
    </row>
  </sheetData>
  <mergeCells count="15">
    <mergeCell ref="A8:A9"/>
    <mergeCell ref="B8:B9"/>
    <mergeCell ref="C8:C9"/>
    <mergeCell ref="D8:D9"/>
    <mergeCell ref="A1:J1"/>
    <mergeCell ref="A2:J2"/>
    <mergeCell ref="A3:J3"/>
    <mergeCell ref="A4:J4"/>
    <mergeCell ref="A5:J5"/>
    <mergeCell ref="G8:G9"/>
    <mergeCell ref="H8:H9"/>
    <mergeCell ref="I8:I9"/>
    <mergeCell ref="J8:J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2019-01-22T12:27:45Z</dcterms:modified>
</cp:coreProperties>
</file>